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2021" sheetId="7" r:id="rId1"/>
  </sheets>
  <definedNames>
    <definedName name="_xlnm._FilterDatabase" localSheetId="0" hidden="1">'2021'!$B$2:$N$33</definedName>
    <definedName name="_xlnm.Print_Area" localSheetId="0">'2021'!$B$1:$N$35</definedName>
    <definedName name="_xlnm.Print_Titles" localSheetId="0">'2021'!$1:$2</definedName>
  </definedNames>
  <calcPr calcId="125725"/>
</workbook>
</file>

<file path=xl/calcChain.xml><?xml version="1.0" encoding="utf-8"?>
<calcChain xmlns="http://schemas.openxmlformats.org/spreadsheetml/2006/main">
  <c r="I10" i="7"/>
  <c r="I6"/>
  <c r="I12"/>
  <c r="I3"/>
  <c r="I5"/>
  <c r="I13" l="1"/>
  <c r="I14"/>
  <c r="I24"/>
  <c r="I25"/>
  <c r="I32"/>
</calcChain>
</file>

<file path=xl/sharedStrings.xml><?xml version="1.0" encoding="utf-8"?>
<sst xmlns="http://schemas.openxmlformats.org/spreadsheetml/2006/main" count="231" uniqueCount="84">
  <si>
    <t>ESTREMI CONFERIMENTO INCARICO</t>
  </si>
  <si>
    <t>ATTO</t>
  </si>
  <si>
    <t>DATA</t>
  </si>
  <si>
    <t>OGGETTO DELL'INCARICO</t>
  </si>
  <si>
    <t>DATA INIZIO INCARICO</t>
  </si>
  <si>
    <t>DATA FINE INCARICO</t>
  </si>
  <si>
    <t xml:space="preserve">CURRICULUM </t>
  </si>
  <si>
    <t>TIPO DI PROCEDURA</t>
  </si>
  <si>
    <t>N. PARTECIPANTI</t>
  </si>
  <si>
    <t>Lettera incarico</t>
  </si>
  <si>
    <t>SI</t>
  </si>
  <si>
    <t>RAGIONE DELL'INCARICO</t>
  </si>
  <si>
    <t xml:space="preserve">COMPENSO LORDO </t>
  </si>
  <si>
    <t>SELEZIONE</t>
  </si>
  <si>
    <t>SOGGETTO INCARICO</t>
  </si>
  <si>
    <t>(IVA esclusa, ove prevista)</t>
  </si>
  <si>
    <t>AFFIDAMENTO DIRETTO Regolamento per la disciplina degli incarichi ad esperti esterni</t>
  </si>
  <si>
    <t>PRESTAZIONE SPECIALISTICA</t>
  </si>
  <si>
    <t>ELISA TURRINI</t>
  </si>
  <si>
    <t>Prestazioni di consulenza estetica - Servizio farmacie</t>
  </si>
  <si>
    <t>Avv.</t>
  </si>
  <si>
    <t xml:space="preserve">ad emissione sentenza </t>
  </si>
  <si>
    <t>Lettera incarico Servizio Tributi</t>
  </si>
  <si>
    <t>MARIA SUPPA</t>
  </si>
  <si>
    <t>Assistenza e difesa legale avanti la Commissione Tributaria di Pesaro - R.G. 211/2020</t>
  </si>
  <si>
    <t>Assistenza e difesa legale avanti la Commissione Tributaria di Pesaro - R.G. 272/2020 e R.G. 273/2020</t>
  </si>
  <si>
    <t>Ing.</t>
  </si>
  <si>
    <t>FEDERICO ALBERTINI</t>
  </si>
  <si>
    <t>PAOLO DI LORETO</t>
  </si>
  <si>
    <t>Delibera di C.d.A.</t>
  </si>
  <si>
    <t>Componente Organismo di Vigilanza art. 6, c. 1, lett. b), D. Lgs. n. 231/2001</t>
  </si>
  <si>
    <t xml:space="preserve">INCARICO IN BASE ALLE NORMATIVE VIGENTI </t>
  </si>
  <si>
    <t>Lettera di incarico Direzione Generale</t>
  </si>
  <si>
    <t>CARMEN STEFANINI</t>
  </si>
  <si>
    <t>Consulenza, assistenza e adempimenti in materia di diritto del lavoro, di diritto e applicazioni della previdenza e assistenza sociale, di diritto sindacale, elaborazione prospetti paga, denunce previdenziali e assicurative</t>
  </si>
  <si>
    <t>ROBERTO LAURI</t>
  </si>
  <si>
    <t>Incarico di analisi giuridico-economica con esame dei dati economico-finanziari ed operativi/gestionali della società finalizzata ad uno studio di fattibilità</t>
  </si>
  <si>
    <t>Lettera di incarico Servizi Tecnici</t>
  </si>
  <si>
    <t>GIACOMO FURLANI</t>
  </si>
  <si>
    <t>Supporto alla progettazione</t>
  </si>
  <si>
    <t>AFFIDAMENTO DIRETTO Art. 36, c. 2 lett. a, D.Lgs. 50/2016 così come derogato da Art. 1, c. 2 lett. a, D.L. 76/2020</t>
  </si>
  <si>
    <t>FEDERICA MANCINELLI</t>
  </si>
  <si>
    <t>Assistenza e difesa legale per le fasi di studio studio, istruttoria/trattazione, decisionale, fino ad emissione di sentenza su contenziosi avanti il T.A.R. r.g. n. 350/2017 e 116/2017 (riuniti)</t>
  </si>
  <si>
    <t>ROBERTO GIORGI</t>
  </si>
  <si>
    <t>Progettazione impianti</t>
  </si>
  <si>
    <t>ALESSANDRO BARBIERI</t>
  </si>
  <si>
    <t>Lettera incarico Servizi Tecnici</t>
  </si>
  <si>
    <t>Per. Ind.</t>
  </si>
  <si>
    <t>Consulenza legale</t>
  </si>
  <si>
    <t>Studio Legale Gianni &amp; Origoni</t>
  </si>
  <si>
    <t>MATTEO RUGGERI</t>
  </si>
  <si>
    <t>Dott.</t>
  </si>
  <si>
    <t>MARCO ORADEI</t>
  </si>
  <si>
    <t>Lettera di incarico Direzione Generale - Servizio Affari generali</t>
  </si>
  <si>
    <t>Collaborazione occasionale per prestazione di coordinamento docenti "Corso di formazione per le associazioni dei pazienti e dei cittadini impegnate in ambito sanitario presso la Regione Marche", Ancona 23-24 settembre 2021</t>
  </si>
  <si>
    <t>Collaborazione occasionale per prestazione di relatore e coordinatore dei relatori nell'ambito del Convegno "Il dolore. La rete regionale, l'utilizzo dei farmaci, l'esperienza", 8 ottobre 2021, Ancona, Regione Marche</t>
  </si>
  <si>
    <t>Collaborazione occasionale per prestazione di relatore nell'ambito del Convegno "Il dolore. La rete regionale, l'utilizzo dei farmaci, l'esperienza", 8 ottobre 2021, Ancona, Regione Marche</t>
  </si>
  <si>
    <t>Lettera di incarico Direzione Generale - Servizio Tributi</t>
  </si>
  <si>
    <t>Arch.</t>
  </si>
  <si>
    <t>ADAMO LUCARINI</t>
  </si>
  <si>
    <t>Ricognizione delle aree edificabili, previste dal PRG vigente di Pesaro, poste all’interno dei perimetri di Piani Attuativi e Concessioni Convenzionate siti in zona di espansione C/D, nonché valutazione della relativa edificabilità specifica.</t>
  </si>
  <si>
    <t>Dott.ssa</t>
  </si>
  <si>
    <t>ELENA SORBI</t>
  </si>
  <si>
    <t>Attività di supporto nella valutazione delle aree fabbricabili ai fini IMU</t>
  </si>
  <si>
    <t>STEFANO D'ANDREA</t>
  </si>
  <si>
    <t>Lettera di incarico Direzione Generale - Servizio Farmacie</t>
  </si>
  <si>
    <t xml:space="preserve">Effettuazione della somministrazione dei test antigenici rapidi e relativi adempimenti burocratici connessi fino al rilascio del Green Pass </t>
  </si>
  <si>
    <t>SILVIA TONTINI</t>
  </si>
  <si>
    <t>Assistenza e difesa legale nel giudizio di revocazione dinnanzi alla Corte di Appello di Ancona, R.G. 968/2021</t>
  </si>
  <si>
    <t>Assistenza e difesa legale nel ricorso dinnanzi alla Corte di Cassazione, R.G. 23666/2021</t>
  </si>
  <si>
    <t>CRISTINA PERISSINOTTO</t>
  </si>
  <si>
    <t>MARIA VITTORIA MANCINI</t>
  </si>
  <si>
    <t>ELISA AMBROSINI</t>
  </si>
  <si>
    <t>LUCIA FRANCESCHETTI</t>
  </si>
  <si>
    <t>FRANCESCA MARCUCCI</t>
  </si>
  <si>
    <t>ROBERTO BOLDRIN</t>
  </si>
  <si>
    <t>Studio Legale De Vergottini</t>
  </si>
  <si>
    <t>Assistenza e difesa legale nel ricorso dinnanzi alla Corte di Cassazione, R.G. 23666/2021 (domiciliazione Roma)</t>
  </si>
  <si>
    <t>Lettera di Incarico - Servizi tecnici</t>
  </si>
  <si>
    <t>Geom.</t>
  </si>
  <si>
    <t>Servizi tecnici</t>
  </si>
  <si>
    <t>ELISA MELCHIORRI</t>
  </si>
  <si>
    <t>ELISA TAMBURINI</t>
  </si>
  <si>
    <t>MARCO VIMINI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</si>
</sst>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;_-@_-"/>
    <numFmt numFmtId="165" formatCode="#,##0.00\ &quot;€&quot;"/>
  </numFmts>
  <fonts count="5"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0.5"/>
      <name val="Century Gothic"/>
      <family val="2"/>
    </font>
    <font>
      <b/>
      <sz val="10.5"/>
      <name val="Century Gothic"/>
      <family val="2"/>
    </font>
    <font>
      <i/>
      <sz val="9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 style="medium">
        <color rgb="FFCDDAD3"/>
      </bottom>
      <diagonal/>
    </border>
    <border>
      <left style="medium">
        <color rgb="FFCDDAD3"/>
      </left>
      <right/>
      <top style="medium">
        <color rgb="FFCDDAD3"/>
      </top>
      <bottom/>
      <diagonal/>
    </border>
    <border>
      <left style="medium">
        <color rgb="FFCDDAD3"/>
      </left>
      <right/>
      <top/>
      <bottom style="medium">
        <color rgb="FFCDDAD3"/>
      </bottom>
      <diagonal/>
    </border>
    <border>
      <left/>
      <right style="medium">
        <color rgb="FFCDDAD3"/>
      </right>
      <top style="medium">
        <color rgb="FFCDDAD3"/>
      </top>
      <bottom/>
      <diagonal/>
    </border>
    <border>
      <left/>
      <right style="medium">
        <color rgb="FFCDDAD3"/>
      </right>
      <top/>
      <bottom style="medium">
        <color rgb="FFCDDAD3"/>
      </bottom>
      <diagonal/>
    </border>
    <border>
      <left style="medium">
        <color rgb="FFCDDAD3"/>
      </left>
      <right style="medium">
        <color rgb="FFCDDAD3"/>
      </right>
      <top style="medium">
        <color rgb="FFCDDAD3"/>
      </top>
      <bottom/>
      <diagonal/>
    </border>
    <border>
      <left style="medium">
        <color rgb="FFCDDAD3"/>
      </left>
      <right style="medium">
        <color rgb="FFCDDAD3"/>
      </right>
      <top/>
      <bottom style="medium">
        <color rgb="FFCDDAD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5" sqref="I15"/>
    </sheetView>
  </sheetViews>
  <sheetFormatPr defaultRowHeight="16.5"/>
  <cols>
    <col min="1" max="1" width="9.140625" style="1"/>
    <col min="2" max="2" width="17.28515625" style="2" customWidth="1"/>
    <col min="3" max="3" width="17" style="2" customWidth="1"/>
    <col min="4" max="4" width="9.28515625" style="2" customWidth="1"/>
    <col min="5" max="5" width="19.28515625" style="2" customWidth="1"/>
    <col min="6" max="6" width="37.7109375" style="2" customWidth="1"/>
    <col min="7" max="7" width="18.85546875" style="2" customWidth="1"/>
    <col min="8" max="8" width="17.7109375" style="2" customWidth="1"/>
    <col min="9" max="9" width="20.7109375" style="2" customWidth="1"/>
    <col min="10" max="10" width="18.7109375" style="2" customWidth="1"/>
    <col min="11" max="11" width="16.5703125" style="2" customWidth="1"/>
    <col min="12" max="12" width="21.5703125" style="2" customWidth="1"/>
    <col min="13" max="13" width="24.28515625" style="2" customWidth="1"/>
    <col min="14" max="14" width="14.42578125" style="2" customWidth="1"/>
    <col min="15" max="15" width="9.140625" style="1"/>
    <col min="16" max="16" width="14.28515625" style="1" customWidth="1"/>
    <col min="17" max="16384" width="9.140625" style="1"/>
  </cols>
  <sheetData>
    <row r="1" spans="2:14" ht="17.25" customHeight="1" thickBot="1">
      <c r="B1" s="16" t="s">
        <v>0</v>
      </c>
      <c r="C1" s="17"/>
      <c r="D1" s="4"/>
      <c r="E1" s="5"/>
      <c r="F1" s="6"/>
      <c r="G1" s="4"/>
      <c r="H1" s="4"/>
      <c r="I1" s="20" t="s">
        <v>12</v>
      </c>
      <c r="J1" s="21"/>
      <c r="K1" s="4"/>
      <c r="L1" s="4"/>
      <c r="M1" s="16" t="s">
        <v>13</v>
      </c>
      <c r="N1" s="17"/>
    </row>
    <row r="2" spans="2:14" ht="63" customHeight="1" thickBot="1">
      <c r="B2" s="7" t="s">
        <v>1</v>
      </c>
      <c r="C2" s="7" t="s">
        <v>2</v>
      </c>
      <c r="D2" s="18" t="s">
        <v>14</v>
      </c>
      <c r="E2" s="19"/>
      <c r="F2" s="8" t="s">
        <v>3</v>
      </c>
      <c r="G2" s="13" t="s">
        <v>4</v>
      </c>
      <c r="H2" s="13" t="s">
        <v>5</v>
      </c>
      <c r="I2" s="18" t="s">
        <v>15</v>
      </c>
      <c r="J2" s="19"/>
      <c r="K2" s="13" t="s">
        <v>6</v>
      </c>
      <c r="L2" s="13" t="s">
        <v>11</v>
      </c>
      <c r="M2" s="7" t="s">
        <v>7</v>
      </c>
      <c r="N2" s="7" t="s">
        <v>8</v>
      </c>
    </row>
    <row r="3" spans="2:14" ht="116.25" customHeight="1" thickBot="1">
      <c r="B3" s="3" t="s">
        <v>65</v>
      </c>
      <c r="C3" s="9">
        <v>44550</v>
      </c>
      <c r="D3" s="12"/>
      <c r="E3" s="11" t="s">
        <v>81</v>
      </c>
      <c r="F3" s="3" t="s">
        <v>66</v>
      </c>
      <c r="G3" s="9">
        <v>44550</v>
      </c>
      <c r="H3" s="9">
        <v>44561</v>
      </c>
      <c r="I3" s="10">
        <f>51*25</f>
        <v>1275</v>
      </c>
      <c r="J3" s="10"/>
      <c r="K3" s="3" t="s">
        <v>10</v>
      </c>
      <c r="L3" s="3" t="s">
        <v>17</v>
      </c>
      <c r="M3" s="3" t="s">
        <v>16</v>
      </c>
      <c r="N3" s="3">
        <v>1</v>
      </c>
    </row>
    <row r="4" spans="2:14" ht="116.25" customHeight="1" thickBot="1">
      <c r="B4" s="3" t="s">
        <v>78</v>
      </c>
      <c r="C4" s="9">
        <v>44546</v>
      </c>
      <c r="D4" s="12" t="s">
        <v>79</v>
      </c>
      <c r="E4" s="11" t="s">
        <v>83</v>
      </c>
      <c r="F4" s="3" t="s">
        <v>80</v>
      </c>
      <c r="G4" s="9">
        <v>44546</v>
      </c>
      <c r="H4" s="9">
        <v>45657</v>
      </c>
      <c r="I4" s="10">
        <v>39500</v>
      </c>
      <c r="J4" s="10"/>
      <c r="K4" s="3" t="s">
        <v>10</v>
      </c>
      <c r="L4" s="3" t="s">
        <v>17</v>
      </c>
      <c r="M4" s="3" t="s">
        <v>40</v>
      </c>
      <c r="N4" s="3">
        <v>1</v>
      </c>
    </row>
    <row r="5" spans="2:14" ht="116.25" customHeight="1" thickBot="1">
      <c r="B5" s="3" t="s">
        <v>29</v>
      </c>
      <c r="C5" s="9">
        <v>44476</v>
      </c>
      <c r="D5" s="12"/>
      <c r="E5" s="11" t="s">
        <v>76</v>
      </c>
      <c r="F5" s="3" t="s">
        <v>77</v>
      </c>
      <c r="G5" s="9">
        <v>44477</v>
      </c>
      <c r="H5" s="9" t="s">
        <v>21</v>
      </c>
      <c r="I5" s="10">
        <f>805*1.04</f>
        <v>837.2</v>
      </c>
      <c r="J5" s="10"/>
      <c r="K5" s="3" t="s">
        <v>10</v>
      </c>
      <c r="L5" s="3" t="s">
        <v>17</v>
      </c>
      <c r="M5" s="3" t="s">
        <v>16</v>
      </c>
      <c r="N5" s="3">
        <v>1</v>
      </c>
    </row>
    <row r="6" spans="2:14" ht="116.25" customHeight="1" thickBot="1">
      <c r="B6" s="3" t="s">
        <v>65</v>
      </c>
      <c r="C6" s="9">
        <v>44502</v>
      </c>
      <c r="D6" s="12" t="s">
        <v>61</v>
      </c>
      <c r="E6" s="11" t="s">
        <v>82</v>
      </c>
      <c r="F6" s="3" t="s">
        <v>66</v>
      </c>
      <c r="G6" s="9">
        <v>44502</v>
      </c>
      <c r="H6" s="9">
        <v>44561</v>
      </c>
      <c r="I6" s="10">
        <f>46*25+53*25</f>
        <v>2475</v>
      </c>
      <c r="J6" s="10"/>
      <c r="K6" s="3" t="s">
        <v>10</v>
      </c>
      <c r="L6" s="3" t="s">
        <v>17</v>
      </c>
      <c r="M6" s="3" t="s">
        <v>16</v>
      </c>
      <c r="N6" s="3">
        <v>1</v>
      </c>
    </row>
    <row r="7" spans="2:14" ht="108" customHeight="1" thickBot="1">
      <c r="B7" s="3" t="s">
        <v>65</v>
      </c>
      <c r="C7" s="9">
        <v>44501</v>
      </c>
      <c r="D7" s="12" t="s">
        <v>51</v>
      </c>
      <c r="E7" s="11" t="s">
        <v>75</v>
      </c>
      <c r="F7" s="3" t="s">
        <v>66</v>
      </c>
      <c r="G7" s="9">
        <v>44501</v>
      </c>
      <c r="H7" s="9">
        <v>44530</v>
      </c>
      <c r="I7" s="10">
        <v>420</v>
      </c>
      <c r="J7" s="10"/>
      <c r="K7" s="3" t="s">
        <v>10</v>
      </c>
      <c r="L7" s="3" t="s">
        <v>17</v>
      </c>
      <c r="M7" s="3" t="s">
        <v>16</v>
      </c>
      <c r="N7" s="3">
        <v>1</v>
      </c>
    </row>
    <row r="8" spans="2:14" ht="108" customHeight="1" thickBot="1">
      <c r="B8" s="3" t="s">
        <v>65</v>
      </c>
      <c r="C8" s="9">
        <v>44470</v>
      </c>
      <c r="D8" s="12" t="s">
        <v>61</v>
      </c>
      <c r="E8" s="11" t="s">
        <v>74</v>
      </c>
      <c r="F8" s="3" t="s">
        <v>66</v>
      </c>
      <c r="G8" s="9">
        <v>44470</v>
      </c>
      <c r="H8" s="9">
        <v>44561</v>
      </c>
      <c r="I8" s="10">
        <v>8190</v>
      </c>
      <c r="J8" s="10"/>
      <c r="K8" s="3" t="s">
        <v>10</v>
      </c>
      <c r="L8" s="3" t="s">
        <v>17</v>
      </c>
      <c r="M8" s="3" t="s">
        <v>16</v>
      </c>
      <c r="N8" s="3">
        <v>1</v>
      </c>
    </row>
    <row r="9" spans="2:14" ht="108" customHeight="1" thickBot="1">
      <c r="B9" s="3" t="s">
        <v>65</v>
      </c>
      <c r="C9" s="9">
        <v>44483</v>
      </c>
      <c r="D9" s="12" t="s">
        <v>61</v>
      </c>
      <c r="E9" s="11" t="s">
        <v>73</v>
      </c>
      <c r="F9" s="3" t="s">
        <v>66</v>
      </c>
      <c r="G9" s="9">
        <v>44483</v>
      </c>
      <c r="H9" s="9">
        <v>44561</v>
      </c>
      <c r="I9" s="10">
        <v>6232.4</v>
      </c>
      <c r="J9" s="10"/>
      <c r="K9" s="3" t="s">
        <v>10</v>
      </c>
      <c r="L9" s="3" t="s">
        <v>17</v>
      </c>
      <c r="M9" s="3" t="s">
        <v>16</v>
      </c>
      <c r="N9" s="3">
        <v>1</v>
      </c>
    </row>
    <row r="10" spans="2:14" ht="108" customHeight="1" thickBot="1">
      <c r="B10" s="3" t="s">
        <v>65</v>
      </c>
      <c r="C10" s="9">
        <v>44445</v>
      </c>
      <c r="D10" s="12" t="s">
        <v>61</v>
      </c>
      <c r="E10" s="11" t="s">
        <v>72</v>
      </c>
      <c r="F10" s="3" t="s">
        <v>66</v>
      </c>
      <c r="G10" s="9">
        <v>44445</v>
      </c>
      <c r="H10" s="9">
        <v>44561</v>
      </c>
      <c r="I10" s="10">
        <f>6150</f>
        <v>6150</v>
      </c>
      <c r="J10" s="10"/>
      <c r="K10" s="3" t="s">
        <v>10</v>
      </c>
      <c r="L10" s="3" t="s">
        <v>17</v>
      </c>
      <c r="M10" s="3" t="s">
        <v>16</v>
      </c>
      <c r="N10" s="3">
        <v>1</v>
      </c>
    </row>
    <row r="11" spans="2:14" ht="108" customHeight="1" thickBot="1">
      <c r="B11" s="3" t="s">
        <v>65</v>
      </c>
      <c r="C11" s="9">
        <v>44454</v>
      </c>
      <c r="D11" s="12" t="s">
        <v>61</v>
      </c>
      <c r="E11" s="11" t="s">
        <v>70</v>
      </c>
      <c r="F11" s="3" t="s">
        <v>66</v>
      </c>
      <c r="G11" s="9">
        <v>44454</v>
      </c>
      <c r="H11" s="9">
        <v>44561</v>
      </c>
      <c r="I11" s="10">
        <v>150</v>
      </c>
      <c r="J11" s="10"/>
      <c r="K11" s="3" t="s">
        <v>10</v>
      </c>
      <c r="L11" s="3" t="s">
        <v>17</v>
      </c>
      <c r="M11" s="3" t="s">
        <v>16</v>
      </c>
      <c r="N11" s="3">
        <v>1</v>
      </c>
    </row>
    <row r="12" spans="2:14" ht="108" customHeight="1" thickBot="1">
      <c r="B12" s="3" t="s">
        <v>65</v>
      </c>
      <c r="C12" s="9">
        <v>44449</v>
      </c>
      <c r="D12" s="12" t="s">
        <v>61</v>
      </c>
      <c r="E12" s="11" t="s">
        <v>71</v>
      </c>
      <c r="F12" s="3" t="s">
        <v>66</v>
      </c>
      <c r="G12" s="9">
        <v>44449</v>
      </c>
      <c r="H12" s="9">
        <v>44561</v>
      </c>
      <c r="I12" s="10">
        <f>1387.5+850</f>
        <v>2237.5</v>
      </c>
      <c r="J12" s="10"/>
      <c r="K12" s="3" t="s">
        <v>10</v>
      </c>
      <c r="L12" s="3" t="s">
        <v>17</v>
      </c>
      <c r="M12" s="3" t="s">
        <v>16</v>
      </c>
      <c r="N12" s="3">
        <v>1</v>
      </c>
    </row>
    <row r="13" spans="2:14" ht="108" customHeight="1" thickBot="1">
      <c r="B13" s="3" t="s">
        <v>29</v>
      </c>
      <c r="C13" s="9">
        <v>44476</v>
      </c>
      <c r="D13" s="12" t="s">
        <v>20</v>
      </c>
      <c r="E13" s="11" t="s">
        <v>41</v>
      </c>
      <c r="F13" s="3" t="s">
        <v>68</v>
      </c>
      <c r="G13" s="9">
        <v>44477</v>
      </c>
      <c r="H13" s="9" t="s">
        <v>21</v>
      </c>
      <c r="I13" s="10">
        <f>((4810+2430+6950)*1.15)*1.04</f>
        <v>16971.239999999998</v>
      </c>
      <c r="J13" s="10"/>
      <c r="K13" s="3" t="s">
        <v>10</v>
      </c>
      <c r="L13" s="3" t="s">
        <v>17</v>
      </c>
      <c r="M13" s="3" t="s">
        <v>16</v>
      </c>
      <c r="N13" s="3">
        <v>1</v>
      </c>
    </row>
    <row r="14" spans="2:14" ht="108" customHeight="1" thickBot="1">
      <c r="B14" s="3" t="s">
        <v>29</v>
      </c>
      <c r="C14" s="9">
        <v>44476</v>
      </c>
      <c r="D14" s="12" t="s">
        <v>20</v>
      </c>
      <c r="E14" s="11" t="s">
        <v>41</v>
      </c>
      <c r="F14" s="3" t="s">
        <v>69</v>
      </c>
      <c r="G14" s="9">
        <v>44477</v>
      </c>
      <c r="H14" s="9" t="s">
        <v>21</v>
      </c>
      <c r="I14" s="10">
        <f>(5765+4512+10277*15%)*1.04</f>
        <v>12291.291999999999</v>
      </c>
      <c r="J14" s="10"/>
      <c r="K14" s="3" t="s">
        <v>10</v>
      </c>
      <c r="L14" s="3" t="s">
        <v>17</v>
      </c>
      <c r="M14" s="3" t="s">
        <v>16</v>
      </c>
      <c r="N14" s="3">
        <v>1</v>
      </c>
    </row>
    <row r="15" spans="2:14" ht="108" customHeight="1" thickBot="1">
      <c r="B15" s="3" t="s">
        <v>65</v>
      </c>
      <c r="C15" s="9">
        <v>44445</v>
      </c>
      <c r="D15" s="12" t="s">
        <v>61</v>
      </c>
      <c r="E15" s="11" t="s">
        <v>67</v>
      </c>
      <c r="F15" s="3" t="s">
        <v>66</v>
      </c>
      <c r="G15" s="9">
        <v>44445</v>
      </c>
      <c r="H15" s="9">
        <v>44561</v>
      </c>
      <c r="I15" s="10">
        <v>11008</v>
      </c>
      <c r="J15" s="10"/>
      <c r="K15" s="3" t="s">
        <v>10</v>
      </c>
      <c r="L15" s="3" t="s">
        <v>17</v>
      </c>
      <c r="M15" s="3" t="s">
        <v>16</v>
      </c>
      <c r="N15" s="3">
        <v>1</v>
      </c>
    </row>
    <row r="16" spans="2:14" ht="108" customHeight="1" thickBot="1">
      <c r="B16" s="3" t="s">
        <v>65</v>
      </c>
      <c r="C16" s="9">
        <v>44445</v>
      </c>
      <c r="D16" s="12" t="s">
        <v>51</v>
      </c>
      <c r="E16" s="11" t="s">
        <v>64</v>
      </c>
      <c r="F16" s="3" t="s">
        <v>66</v>
      </c>
      <c r="G16" s="9">
        <v>44445</v>
      </c>
      <c r="H16" s="9">
        <v>44561</v>
      </c>
      <c r="I16" s="10">
        <v>2425</v>
      </c>
      <c r="J16" s="10"/>
      <c r="K16" s="3" t="s">
        <v>10</v>
      </c>
      <c r="L16" s="3" t="s">
        <v>17</v>
      </c>
      <c r="M16" s="3" t="s">
        <v>16</v>
      </c>
      <c r="N16" s="3">
        <v>1</v>
      </c>
    </row>
    <row r="17" spans="2:14" ht="127.5" customHeight="1" thickBot="1">
      <c r="B17" s="3" t="s">
        <v>57</v>
      </c>
      <c r="C17" s="9">
        <v>44470</v>
      </c>
      <c r="D17" s="12" t="s">
        <v>58</v>
      </c>
      <c r="E17" s="11" t="s">
        <v>59</v>
      </c>
      <c r="F17" s="3" t="s">
        <v>60</v>
      </c>
      <c r="G17" s="9">
        <v>44470</v>
      </c>
      <c r="H17" s="9">
        <v>44561</v>
      </c>
      <c r="I17" s="10">
        <v>5000</v>
      </c>
      <c r="J17" s="10"/>
      <c r="K17" s="3" t="s">
        <v>10</v>
      </c>
      <c r="L17" s="3" t="s">
        <v>17</v>
      </c>
      <c r="M17" s="3" t="s">
        <v>16</v>
      </c>
      <c r="N17" s="3">
        <v>1</v>
      </c>
    </row>
    <row r="18" spans="2:14" ht="127.5" customHeight="1" thickBot="1">
      <c r="B18" s="3" t="s">
        <v>53</v>
      </c>
      <c r="C18" s="9">
        <v>44467</v>
      </c>
      <c r="D18" s="12" t="s">
        <v>51</v>
      </c>
      <c r="E18" s="11" t="s">
        <v>52</v>
      </c>
      <c r="F18" s="3" t="s">
        <v>55</v>
      </c>
      <c r="G18" s="9">
        <v>44467</v>
      </c>
      <c r="H18" s="9">
        <v>44477</v>
      </c>
      <c r="I18" s="10">
        <v>1300</v>
      </c>
      <c r="J18" s="10"/>
      <c r="K18" s="3" t="s">
        <v>10</v>
      </c>
      <c r="L18" s="3" t="s">
        <v>17</v>
      </c>
      <c r="M18" s="3" t="s">
        <v>16</v>
      </c>
      <c r="N18" s="3">
        <v>1</v>
      </c>
    </row>
    <row r="19" spans="2:14" ht="127.5" customHeight="1" thickBot="1">
      <c r="B19" s="3" t="s">
        <v>53</v>
      </c>
      <c r="C19" s="9">
        <v>44467</v>
      </c>
      <c r="D19" s="12" t="s">
        <v>51</v>
      </c>
      <c r="E19" s="11" t="s">
        <v>50</v>
      </c>
      <c r="F19" s="3" t="s">
        <v>56</v>
      </c>
      <c r="G19" s="9">
        <v>44477</v>
      </c>
      <c r="H19" s="9">
        <v>44477</v>
      </c>
      <c r="I19" s="10">
        <v>737.34</v>
      </c>
      <c r="J19" s="10"/>
      <c r="K19" s="3" t="s">
        <v>10</v>
      </c>
      <c r="L19" s="3" t="s">
        <v>17</v>
      </c>
      <c r="M19" s="3" t="s">
        <v>16</v>
      </c>
      <c r="N19" s="3">
        <v>1</v>
      </c>
    </row>
    <row r="20" spans="2:14" ht="127.5" customHeight="1" thickBot="1">
      <c r="B20" s="3" t="s">
        <v>53</v>
      </c>
      <c r="C20" s="9">
        <v>44454</v>
      </c>
      <c r="D20" s="12" t="s">
        <v>51</v>
      </c>
      <c r="E20" s="11" t="s">
        <v>52</v>
      </c>
      <c r="F20" s="3" t="s">
        <v>54</v>
      </c>
      <c r="G20" s="9">
        <v>44454</v>
      </c>
      <c r="H20" s="9">
        <v>44463</v>
      </c>
      <c r="I20" s="10">
        <v>960</v>
      </c>
      <c r="J20" s="10"/>
      <c r="K20" s="3" t="s">
        <v>10</v>
      </c>
      <c r="L20" s="3" t="s">
        <v>17</v>
      </c>
      <c r="M20" s="3" t="s">
        <v>16</v>
      </c>
      <c r="N20" s="3">
        <v>1</v>
      </c>
    </row>
    <row r="21" spans="2:14" ht="127.5" customHeight="1" thickBot="1">
      <c r="B21" s="3" t="s">
        <v>46</v>
      </c>
      <c r="C21" s="9">
        <v>44419</v>
      </c>
      <c r="D21" s="12" t="s">
        <v>26</v>
      </c>
      <c r="E21" s="11" t="s">
        <v>43</v>
      </c>
      <c r="F21" s="3" t="s">
        <v>44</v>
      </c>
      <c r="G21" s="9">
        <v>44419</v>
      </c>
      <c r="H21" s="9">
        <v>45169</v>
      </c>
      <c r="I21" s="10">
        <v>39500</v>
      </c>
      <c r="J21" s="10"/>
      <c r="K21" s="3" t="s">
        <v>10</v>
      </c>
      <c r="L21" s="3" t="s">
        <v>17</v>
      </c>
      <c r="M21" s="3" t="s">
        <v>40</v>
      </c>
      <c r="N21" s="3">
        <v>1</v>
      </c>
    </row>
    <row r="22" spans="2:14" ht="105.75" customHeight="1" thickBot="1">
      <c r="B22" s="3" t="s">
        <v>46</v>
      </c>
      <c r="C22" s="9">
        <v>44419</v>
      </c>
      <c r="D22" s="12" t="s">
        <v>47</v>
      </c>
      <c r="E22" s="11" t="s">
        <v>45</v>
      </c>
      <c r="F22" s="3" t="s">
        <v>44</v>
      </c>
      <c r="G22" s="9">
        <v>44419</v>
      </c>
      <c r="H22" s="9">
        <v>45169</v>
      </c>
      <c r="I22" s="10">
        <v>39500</v>
      </c>
      <c r="J22" s="10"/>
      <c r="K22" s="3" t="s">
        <v>10</v>
      </c>
      <c r="L22" s="3" t="s">
        <v>17</v>
      </c>
      <c r="M22" s="3" t="s">
        <v>40</v>
      </c>
      <c r="N22" s="3">
        <v>1</v>
      </c>
    </row>
    <row r="23" spans="2:14" ht="105.75" customHeight="1" thickBot="1">
      <c r="B23" s="3" t="s">
        <v>32</v>
      </c>
      <c r="C23" s="9">
        <v>44412</v>
      </c>
      <c r="D23" s="12"/>
      <c r="E23" s="11" t="s">
        <v>49</v>
      </c>
      <c r="F23" s="3" t="s">
        <v>48</v>
      </c>
      <c r="G23" s="9">
        <v>44412</v>
      </c>
      <c r="H23" s="9">
        <v>44414</v>
      </c>
      <c r="I23" s="10">
        <v>2000</v>
      </c>
      <c r="J23" s="10"/>
      <c r="K23" s="3" t="s">
        <v>10</v>
      </c>
      <c r="L23" s="3" t="s">
        <v>17</v>
      </c>
      <c r="M23" s="3" t="s">
        <v>16</v>
      </c>
      <c r="N23" s="3">
        <v>1</v>
      </c>
    </row>
    <row r="24" spans="2:14" ht="105.75" customHeight="1" thickBot="1">
      <c r="B24" s="3" t="s">
        <v>57</v>
      </c>
      <c r="C24" s="9">
        <v>44411</v>
      </c>
      <c r="D24" s="12" t="s">
        <v>61</v>
      </c>
      <c r="E24" s="11" t="s">
        <v>62</v>
      </c>
      <c r="F24" s="3" t="s">
        <v>63</v>
      </c>
      <c r="G24" s="9">
        <v>44411</v>
      </c>
      <c r="H24" s="9">
        <v>44561</v>
      </c>
      <c r="I24" s="10">
        <f>5500+0.04*5500</f>
        <v>5720</v>
      </c>
      <c r="J24" s="10"/>
      <c r="K24" s="3" t="s">
        <v>10</v>
      </c>
      <c r="L24" s="3" t="s">
        <v>17</v>
      </c>
      <c r="M24" s="3" t="s">
        <v>16</v>
      </c>
      <c r="N24" s="3">
        <v>1</v>
      </c>
    </row>
    <row r="25" spans="2:14" ht="127.5" customHeight="1" thickBot="1">
      <c r="B25" s="3" t="s">
        <v>32</v>
      </c>
      <c r="C25" s="9">
        <v>44392</v>
      </c>
      <c r="D25" s="12" t="s">
        <v>20</v>
      </c>
      <c r="E25" s="11" t="s">
        <v>41</v>
      </c>
      <c r="F25" s="3" t="s">
        <v>42</v>
      </c>
      <c r="G25" s="9">
        <v>44392</v>
      </c>
      <c r="H25" s="9" t="s">
        <v>21</v>
      </c>
      <c r="I25" s="10">
        <f>4622+0.04*4622</f>
        <v>4806.88</v>
      </c>
      <c r="J25" s="10"/>
      <c r="K25" s="3" t="s">
        <v>10</v>
      </c>
      <c r="L25" s="3" t="s">
        <v>17</v>
      </c>
      <c r="M25" s="3" t="s">
        <v>16</v>
      </c>
      <c r="N25" s="3">
        <v>1</v>
      </c>
    </row>
    <row r="26" spans="2:14" ht="127.5" customHeight="1" thickBot="1">
      <c r="B26" s="3" t="s">
        <v>29</v>
      </c>
      <c r="C26" s="9">
        <v>44286</v>
      </c>
      <c r="D26" s="12"/>
      <c r="E26" s="11" t="s">
        <v>35</v>
      </c>
      <c r="F26" s="3" t="s">
        <v>36</v>
      </c>
      <c r="G26" s="9">
        <v>44294</v>
      </c>
      <c r="H26" s="9">
        <v>44316</v>
      </c>
      <c r="I26" s="10">
        <v>5200</v>
      </c>
      <c r="J26" s="10"/>
      <c r="K26" s="3" t="s">
        <v>10</v>
      </c>
      <c r="L26" s="3" t="s">
        <v>17</v>
      </c>
      <c r="M26" s="3" t="s">
        <v>16</v>
      </c>
      <c r="N26" s="3">
        <v>1</v>
      </c>
    </row>
    <row r="27" spans="2:14" ht="127.5" customHeight="1" thickBot="1">
      <c r="B27" s="3" t="s">
        <v>32</v>
      </c>
      <c r="C27" s="9">
        <v>44252</v>
      </c>
      <c r="D27" s="12"/>
      <c r="E27" s="11" t="s">
        <v>33</v>
      </c>
      <c r="F27" s="3" t="s">
        <v>34</v>
      </c>
      <c r="G27" s="9">
        <v>44197</v>
      </c>
      <c r="H27" s="9">
        <v>44561</v>
      </c>
      <c r="I27" s="10">
        <v>39900</v>
      </c>
      <c r="J27" s="10"/>
      <c r="K27" s="3" t="s">
        <v>10</v>
      </c>
      <c r="L27" s="3" t="s">
        <v>17</v>
      </c>
      <c r="M27" s="3" t="s">
        <v>16</v>
      </c>
      <c r="N27" s="3">
        <v>1</v>
      </c>
    </row>
    <row r="28" spans="2:14" ht="127.5" customHeight="1" thickBot="1">
      <c r="B28" s="3" t="s">
        <v>37</v>
      </c>
      <c r="C28" s="9">
        <v>44235</v>
      </c>
      <c r="D28" s="12" t="s">
        <v>26</v>
      </c>
      <c r="E28" s="11" t="s">
        <v>38</v>
      </c>
      <c r="F28" s="3" t="s">
        <v>39</v>
      </c>
      <c r="G28" s="9">
        <v>44235</v>
      </c>
      <c r="H28" s="9">
        <v>44926</v>
      </c>
      <c r="I28" s="10">
        <v>25000</v>
      </c>
      <c r="J28" s="10"/>
      <c r="K28" s="3" t="s">
        <v>10</v>
      </c>
      <c r="L28" s="3" t="s">
        <v>17</v>
      </c>
      <c r="M28" s="3" t="s">
        <v>40</v>
      </c>
      <c r="N28" s="3">
        <v>1</v>
      </c>
    </row>
    <row r="29" spans="2:14" ht="98.25" customHeight="1" thickBot="1">
      <c r="B29" s="3" t="s">
        <v>29</v>
      </c>
      <c r="C29" s="9">
        <v>44214</v>
      </c>
      <c r="D29" s="12" t="s">
        <v>26</v>
      </c>
      <c r="E29" s="11" t="s">
        <v>27</v>
      </c>
      <c r="F29" s="3" t="s">
        <v>30</v>
      </c>
      <c r="G29" s="9">
        <v>44215</v>
      </c>
      <c r="H29" s="9">
        <v>45291</v>
      </c>
      <c r="I29" s="10">
        <v>9360</v>
      </c>
      <c r="J29" s="10"/>
      <c r="K29" s="3" t="s">
        <v>10</v>
      </c>
      <c r="L29" s="3" t="s">
        <v>31</v>
      </c>
      <c r="M29" s="3" t="s">
        <v>16</v>
      </c>
      <c r="N29" s="3">
        <v>1</v>
      </c>
    </row>
    <row r="30" spans="2:14" ht="98.25" customHeight="1" thickBot="1">
      <c r="B30" s="3" t="s">
        <v>29</v>
      </c>
      <c r="C30" s="9">
        <v>44214</v>
      </c>
      <c r="D30" s="12" t="s">
        <v>20</v>
      </c>
      <c r="E30" s="11" t="s">
        <v>28</v>
      </c>
      <c r="F30" s="3" t="s">
        <v>30</v>
      </c>
      <c r="G30" s="9">
        <v>44215</v>
      </c>
      <c r="H30" s="9">
        <v>45291</v>
      </c>
      <c r="I30" s="10">
        <v>9360</v>
      </c>
      <c r="J30" s="10"/>
      <c r="K30" s="3" t="s">
        <v>10</v>
      </c>
      <c r="L30" s="3" t="s">
        <v>31</v>
      </c>
      <c r="M30" s="3" t="s">
        <v>16</v>
      </c>
      <c r="N30" s="3">
        <v>1</v>
      </c>
    </row>
    <row r="31" spans="2:14" ht="114" customHeight="1" thickBot="1">
      <c r="B31" s="3" t="s">
        <v>9</v>
      </c>
      <c r="C31" s="9">
        <v>44209</v>
      </c>
      <c r="D31" s="12"/>
      <c r="E31" s="11" t="s">
        <v>18</v>
      </c>
      <c r="F31" s="3" t="s">
        <v>19</v>
      </c>
      <c r="G31" s="9">
        <v>44207</v>
      </c>
      <c r="H31" s="9">
        <v>44561</v>
      </c>
      <c r="I31" s="10">
        <v>13500</v>
      </c>
      <c r="J31" s="10"/>
      <c r="K31" s="3" t="s">
        <v>10</v>
      </c>
      <c r="L31" s="3" t="s">
        <v>17</v>
      </c>
      <c r="M31" s="3" t="s">
        <v>16</v>
      </c>
      <c r="N31" s="3">
        <v>1</v>
      </c>
    </row>
    <row r="32" spans="2:14" ht="98.25" customHeight="1" thickBot="1">
      <c r="B32" s="3" t="s">
        <v>22</v>
      </c>
      <c r="C32" s="9">
        <v>44204</v>
      </c>
      <c r="D32" s="12" t="s">
        <v>20</v>
      </c>
      <c r="E32" s="11" t="s">
        <v>23</v>
      </c>
      <c r="F32" s="3" t="s">
        <v>25</v>
      </c>
      <c r="G32" s="9">
        <v>44204</v>
      </c>
      <c r="H32" s="9" t="s">
        <v>21</v>
      </c>
      <c r="I32" s="10">
        <f>1700*2</f>
        <v>3400</v>
      </c>
      <c r="J32" s="10"/>
      <c r="K32" s="3" t="s">
        <v>10</v>
      </c>
      <c r="L32" s="3" t="s">
        <v>17</v>
      </c>
      <c r="M32" s="3" t="s">
        <v>16</v>
      </c>
      <c r="N32" s="3">
        <v>1</v>
      </c>
    </row>
    <row r="33" spans="2:14" ht="138" customHeight="1" thickBot="1">
      <c r="B33" s="3" t="s">
        <v>22</v>
      </c>
      <c r="C33" s="9">
        <v>44134</v>
      </c>
      <c r="D33" s="12" t="s">
        <v>20</v>
      </c>
      <c r="E33" s="11" t="s">
        <v>23</v>
      </c>
      <c r="F33" s="3" t="s">
        <v>24</v>
      </c>
      <c r="G33" s="9">
        <v>44134</v>
      </c>
      <c r="H33" s="9" t="s">
        <v>21</v>
      </c>
      <c r="I33" s="10">
        <v>1700</v>
      </c>
      <c r="J33" s="10"/>
      <c r="K33" s="3" t="s">
        <v>10</v>
      </c>
      <c r="L33" s="3" t="s">
        <v>17</v>
      </c>
      <c r="M33" s="3" t="s">
        <v>16</v>
      </c>
      <c r="N33" s="3">
        <v>1</v>
      </c>
    </row>
    <row r="35" spans="2:14">
      <c r="L35" s="15"/>
    </row>
    <row r="36" spans="2:14">
      <c r="I36" s="14"/>
    </row>
  </sheetData>
  <autoFilter ref="B2:N33">
    <filterColumn colId="2"/>
    <filterColumn colId="3"/>
    <filterColumn colId="8"/>
    <filterColumn colId="10"/>
  </autoFilter>
  <sortState ref="B3:O17">
    <sortCondition descending="1" ref="G3:G17"/>
  </sortState>
  <mergeCells count="5">
    <mergeCell ref="M1:N1"/>
    <mergeCell ref="D2:E2"/>
    <mergeCell ref="I2:J2"/>
    <mergeCell ref="B1:C1"/>
    <mergeCell ref="I1:J1"/>
  </mergeCells>
  <printOptions horizontalCentered="1"/>
  <pageMargins left="0.70866141732283472" right="0.70866141732283472" top="1.1417322834645669" bottom="0.74803149606299213" header="0.11811023622047245" footer="0.31496062992125984"/>
  <pageSetup paperSize="9" scale="42" fitToHeight="3" orientation="landscape" verticalDpi="0" r:id="rId1"/>
  <headerFooter>
    <oddHeader>&amp;C&amp;G</oddHeader>
    <oddFooter>&amp;C&amp;"Century Gothic,Normale"&amp;9Incarichi 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2021</vt:lpstr>
      <vt:lpstr>'2021'!Area_stampa</vt:lpstr>
      <vt:lpstr>'2021'!Titoli_stampa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2021-11-04T11:17:36Z</cp:lastPrinted>
  <dcterms:created xsi:type="dcterms:W3CDTF">2018-03-30T09:25:37Z</dcterms:created>
  <dcterms:modified xsi:type="dcterms:W3CDTF">2022-03-04T07:54:34Z</dcterms:modified>
</cp:coreProperties>
</file>